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G7" i="5"/>
  <c r="AS10" i="5" l="1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J16" i="5" s="1"/>
  <c r="AR10" i="5"/>
  <c r="F15" i="5"/>
  <c r="L15" i="5" s="1"/>
  <c r="H15" i="5"/>
  <c r="F16" i="5"/>
  <c r="L16" i="5" s="1"/>
  <c r="O16" i="5"/>
  <c r="O15" i="5"/>
  <c r="J15" i="5"/>
  <c r="M15" i="5"/>
  <c r="AF10" i="5"/>
  <c r="N15" i="5" l="1"/>
  <c r="H16" i="5"/>
  <c r="M16" i="5" s="1"/>
  <c r="N16" i="5" l="1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<sst xmlns="http://schemas.openxmlformats.org/spreadsheetml/2006/main" count="82" uniqueCount="37">
  <si>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</si>
  <si>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</si>
  <si>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</si>
  <si>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</si>
  <si>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</si>
  <si>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</si>
  <si>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</si>
  <si>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</si>
  <si>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</si>
  <si>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</si>
  <si>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</si>
  <si>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</si>
  <si>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</si>
  <si>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</si>
  <si>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</si>
  <si>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</si>
  <si>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</si>
  <si>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</si>
  <si>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</si>
  <si>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</si>
  <si>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</si>
  <si>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</si>
  <si>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</si>
  <si>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</si>
  <si>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Saku Suorsa</t>
  </si>
  <si>
    <t>8.</t>
  </si>
  <si>
    <t>Lippo Pesis  2</t>
  </si>
  <si>
    <t>6.</t>
  </si>
  <si>
    <t>9.</t>
  </si>
  <si>
    <t>4.</t>
  </si>
  <si>
    <t>3.</t>
  </si>
  <si>
    <t>6.6.1997   Oulu</t>
  </si>
  <si>
    <t>Lippo Pesis = Oulun Lippo Pesis  (2010)</t>
  </si>
  <si>
    <t>Lippo Juniorit = Oulun Lippo Juniorit  (2003),  kasvattajaseura</t>
  </si>
  <si>
    <t>Lippo Jun  2</t>
  </si>
  <si>
    <t>MuPS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</si>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</sst>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14</v>
      </c>
      <c r="AB4" s="12">
        <v>1</v>
      </c>
      <c r="AC4" s="12">
        <v>16</v>
      </c>
      <c r="AD4" s="12">
        <v>3</v>
      </c>
      <c r="AE4" s="12">
        <v>42</v>
      </c>
      <c r="AF4" s="67">
        <v>0.47189999999999999</v>
      </c>
      <c r="AG4" s="68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17</v>
      </c>
      <c r="AB5" s="12">
        <v>2</v>
      </c>
      <c r="AC5" s="12">
        <v>27</v>
      </c>
      <c r="AD5" s="12">
        <v>9</v>
      </c>
      <c r="AE5" s="12">
        <v>72</v>
      </c>
      <c r="AF5" s="67">
        <v>0.59499999999999997</v>
      </c>
      <c r="AG5" s="68">
        <v>121</v>
      </c>
      <c r="AH5" s="7" t="s">
        <v>28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26</v>
      </c>
      <c r="AA6" s="12">
        <v>9</v>
      </c>
      <c r="AB6" s="12">
        <v>0</v>
      </c>
      <c r="AC6" s="12">
        <v>8</v>
      </c>
      <c r="AD6" s="12">
        <v>1</v>
      </c>
      <c r="AE6" s="12">
        <v>26</v>
      </c>
      <c r="AF6" s="67">
        <v>0.4642</v>
      </c>
      <c r="AG6" s="68">
        <v>56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3</v>
      </c>
      <c r="AR6" s="65">
        <v>0.25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30</v>
      </c>
      <c r="Z7" s="1" t="s">
        <v>26</v>
      </c>
      <c r="AA7" s="12">
        <v>2</v>
      </c>
      <c r="AB7" s="12">
        <v>0</v>
      </c>
      <c r="AC7" s="12">
        <v>1</v>
      </c>
      <c r="AD7" s="12">
        <v>1</v>
      </c>
      <c r="AE7" s="12">
        <v>3</v>
      </c>
      <c r="AF7" s="67">
        <v>0.375</v>
      </c>
      <c r="AG7" s="68">
        <f>PRODUCT(AE7/AF7)</f>
        <v>8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3</v>
      </c>
      <c r="AR7" s="59">
        <v>0.42849999999999999</v>
      </c>
      <c r="AS7" s="70">
        <f>PRODUCT(AQ7/AR7)</f>
        <v>7.001166861143524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27</v>
      </c>
      <c r="Z8" s="1" t="s">
        <v>34</v>
      </c>
      <c r="AA8" s="12">
        <v>11</v>
      </c>
      <c r="AB8" s="12">
        <v>0</v>
      </c>
      <c r="AC8" s="12">
        <v>16</v>
      </c>
      <c r="AD8" s="12">
        <v>4</v>
      </c>
      <c r="AE8" s="12">
        <v>39</v>
      </c>
      <c r="AF8" s="67">
        <v>0.56520000000000004</v>
      </c>
      <c r="AG8" s="19">
        <v>69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30</v>
      </c>
      <c r="Z9" s="1" t="s">
        <v>35</v>
      </c>
      <c r="AA9" s="12">
        <v>5</v>
      </c>
      <c r="AB9" s="12">
        <v>0</v>
      </c>
      <c r="AC9" s="12">
        <v>3</v>
      </c>
      <c r="AD9" s="12">
        <v>1</v>
      </c>
      <c r="AE9" s="12">
        <v>20</v>
      </c>
      <c r="AF9" s="32">
        <v>0.64510000000000001</v>
      </c>
      <c r="AG9" s="19">
        <v>31</v>
      </c>
      <c r="AH9" s="40"/>
      <c r="AI9" s="7"/>
      <c r="AJ9" s="7"/>
      <c r="AK9" s="7"/>
      <c r="AL9" s="71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58</v>
      </c>
      <c r="AB10" s="36">
        <f>SUM(AB4:AB9)</f>
        <v>3</v>
      </c>
      <c r="AC10" s="36">
        <f>SUM(AC4:AC9)</f>
        <v>71</v>
      </c>
      <c r="AD10" s="36">
        <f>SUM(AD4:AD9)</f>
        <v>19</v>
      </c>
      <c r="AE10" s="36">
        <f>SUM(AE4:AE9)</f>
        <v>202</v>
      </c>
      <c r="AF10" s="37">
        <f>PRODUCT(AE10/AG10)</f>
        <v>0.5401069518716578</v>
      </c>
      <c r="AG10" s="21">
        <f>SUM(AG4:AG9)</f>
        <v>374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6</v>
      </c>
      <c r="AR10" s="37">
        <f>PRODUCT(AQ10/AS10)</f>
        <v>0.31577008106116433</v>
      </c>
      <c r="AS10" s="39">
        <f>SUM(AS4:AS9)</f>
        <v>19.001166861143524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36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61</v>
      </c>
      <c r="F15" s="47">
        <f>PRODUCT(AB10+AN10)</f>
        <v>3</v>
      </c>
      <c r="G15" s="47">
        <f>PRODUCT(AC10+AO10)</f>
        <v>72</v>
      </c>
      <c r="H15" s="47">
        <f>PRODUCT(AD10+AP10)</f>
        <v>19</v>
      </c>
      <c r="I15" s="47">
        <f>PRODUCT(AE10+AQ10)</f>
        <v>208</v>
      </c>
      <c r="J15" s="60">
        <f>PRODUCT(I15/K15)</f>
        <v>0.52926051508007677</v>
      </c>
      <c r="K15" s="10">
        <f>PRODUCT(AG10+AS10)</f>
        <v>393.00116686114353</v>
      </c>
      <c r="L15" s="53">
        <f>PRODUCT((F15+G15)/E15)</f>
        <v>1.2295081967213115</v>
      </c>
      <c r="M15" s="53">
        <f>PRODUCT(H15/E15)</f>
        <v>0.31147540983606559</v>
      </c>
      <c r="N15" s="53">
        <f>PRODUCT((F15+G15+H15)/E15)</f>
        <v>1.540983606557377</v>
      </c>
      <c r="O15" s="53">
        <f>PRODUCT(I15/E15)</f>
        <v>3.4098360655737703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61</v>
      </c>
      <c r="F16" s="47">
        <f t="shared" ref="F16:I16" si="0">SUM(F13:F15)</f>
        <v>3</v>
      </c>
      <c r="G16" s="47">
        <f t="shared" si="0"/>
        <v>72</v>
      </c>
      <c r="H16" s="47">
        <f t="shared" si="0"/>
        <v>19</v>
      </c>
      <c r="I16" s="47">
        <f t="shared" si="0"/>
        <v>208</v>
      </c>
      <c r="J16" s="60">
        <f>PRODUCT(I16/K16)</f>
        <v>0.52926051508007677</v>
      </c>
      <c r="K16" s="16">
        <f>SUM(K13:K15)</f>
        <v>393.00116686114353</v>
      </c>
      <c r="L16" s="53">
        <f>PRODUCT((F16+G16)/E16)</f>
        <v>1.2295081967213115</v>
      </c>
      <c r="M16" s="53">
        <f>PRODUCT(H16/E16)</f>
        <v>0.31147540983606559</v>
      </c>
      <c r="N16" s="53">
        <f>PRODUCT((F16+G16+H16)/E16)</f>
        <v>1.540983606557377</v>
      </c>
      <c r="O16" s="53">
        <f>PRODUCT(I16/E16)</f>
        <v>3.4098360655737703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2020-08-29T07:31:52Z</dcterms:modified>
</cp:coreProperties>
</file>